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f0601b7556a86c/02_DOKUMENTY/02.24 Voršilky krov dokončení DPS/"/>
    </mc:Choice>
  </mc:AlternateContent>
  <xr:revisionPtr revIDLastSave="392" documentId="13_ncr:1_{2790463D-8478-405B-975F-B5BD47E33D8F}" xr6:coauthVersionLast="47" xr6:coauthVersionMax="47" xr10:uidLastSave="{F9A8E523-5B83-49F9-896C-9D6936FDD56F}"/>
  <bookViews>
    <workbookView xWindow="-108" yWindow="-108" windowWidth="23256" windowHeight="12576" activeTab="3" xr2:uid="{C0210772-1B54-4CA7-A38E-C45F89037D97}"/>
  </bookViews>
  <sheets>
    <sheet name="List1" sheetId="1" r:id="rId1"/>
    <sheet name="ETAPA II." sheetId="3" r:id="rId2"/>
    <sheet name="ETAPA III." sheetId="4" r:id="rId3"/>
    <sheet name="ETAPA IV." sheetId="5" r:id="rId4"/>
  </sheets>
  <definedNames>
    <definedName name="_xlnm.Print_Area" localSheetId="1">'ETAPA II.'!$A$1:$F$10</definedName>
    <definedName name="_xlnm.Print_Area" localSheetId="2">'ETAPA III.'!$A$1:$F$9</definedName>
    <definedName name="_xlnm.Print_Area" localSheetId="3">'ETAPA IV.'!$A$1:$F$12</definedName>
    <definedName name="_xlnm.Print_Area" localSheetId="0">List1!$A$1:$F$23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5" l="1"/>
  <c r="C11" i="5"/>
  <c r="C10" i="5"/>
  <c r="C9" i="5"/>
  <c r="C8" i="5"/>
  <c r="C7" i="5"/>
  <c r="C6" i="5"/>
  <c r="C5" i="5"/>
  <c r="C12" i="5" s="1"/>
  <c r="B8" i="4"/>
  <c r="C8" i="4" s="1"/>
  <c r="B7" i="4"/>
  <c r="C7" i="4" s="1"/>
  <c r="C6" i="4"/>
  <c r="C5" i="4"/>
  <c r="C9" i="4" s="1"/>
  <c r="C9" i="3"/>
  <c r="B8" i="3"/>
  <c r="C8" i="3" s="1"/>
  <c r="B7" i="3"/>
  <c r="C7" i="3" s="1"/>
  <c r="C6" i="3"/>
  <c r="C5" i="3"/>
  <c r="B23" i="1"/>
  <c r="C23" i="1"/>
  <c r="B7" i="1"/>
  <c r="B8" i="1"/>
  <c r="B13" i="1"/>
  <c r="B14" i="1"/>
  <c r="C14" i="1" s="1"/>
  <c r="C22" i="1"/>
  <c r="C28" i="1"/>
  <c r="C19" i="1"/>
  <c r="C12" i="1"/>
  <c r="C11" i="1"/>
  <c r="C21" i="1"/>
  <c r="C20" i="1"/>
  <c r="C18" i="1"/>
  <c r="C17" i="1"/>
  <c r="C16" i="1"/>
  <c r="C9" i="1"/>
  <c r="C5" i="1"/>
  <c r="B9" i="4" l="1"/>
  <c r="B10" i="3"/>
  <c r="C10" i="3"/>
  <c r="C13" i="1"/>
  <c r="C7" i="1"/>
  <c r="C8" i="1"/>
  <c r="C6" i="1"/>
</calcChain>
</file>

<file path=xl/sharedStrings.xml><?xml version="1.0" encoding="utf-8"?>
<sst xmlns="http://schemas.openxmlformats.org/spreadsheetml/2006/main" count="149" uniqueCount="31">
  <si>
    <t>OZN. PLOCHY</t>
  </si>
  <si>
    <t>PŮDORYS.PRŮMĚT</t>
  </si>
  <si>
    <t>SKUTEČNÁ PLOCHA</t>
  </si>
  <si>
    <t>Současná krytina</t>
  </si>
  <si>
    <t>Nová krytina</t>
  </si>
  <si>
    <t>(m2)</t>
  </si>
  <si>
    <t>SKLON</t>
  </si>
  <si>
    <t>(°)</t>
  </si>
  <si>
    <t>PLOCHY STŘECH</t>
  </si>
  <si>
    <t>PLOCHA B1 - VY</t>
  </si>
  <si>
    <t>ETAPA 3.</t>
  </si>
  <si>
    <t>ETAPA 2.</t>
  </si>
  <si>
    <t>ETAPA 4.</t>
  </si>
  <si>
    <t>PLOCHA B2 - VY</t>
  </si>
  <si>
    <t>CELKEM PREJZ</t>
  </si>
  <si>
    <t xml:space="preserve">PREJZ </t>
  </si>
  <si>
    <t>PLOCHA A1.2 - NÁ</t>
  </si>
  <si>
    <t>PLOCHA A2.2 - KR</t>
  </si>
  <si>
    <t>PLOCHA A3.2 - KR</t>
  </si>
  <si>
    <t>PLOCHA A4.2 - NÁ</t>
  </si>
  <si>
    <t>PLOCHA A1.3 - NÁ</t>
  </si>
  <si>
    <t>PLOCHA A2.3 - KR</t>
  </si>
  <si>
    <t>PLOCHA A3.3 - KR</t>
  </si>
  <si>
    <t>PLOCHA A4.3 - NÁ</t>
  </si>
  <si>
    <t>PLOCHA A1.4 - NÁ</t>
  </si>
  <si>
    <t>PLOCHA A2.4 - KR</t>
  </si>
  <si>
    <t>PLOCHA A3.4 - KR</t>
  </si>
  <si>
    <t>PLOCHA A4.4 - NÁ</t>
  </si>
  <si>
    <t>PLOCHA A5.4 - KR</t>
  </si>
  <si>
    <t>PLOCHA</t>
  </si>
  <si>
    <t>PLOCHA B3 - 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</si>
</sst>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0" xfId="0" applyBorder="1"/>
    <xf numFmtId="0" fontId="0" fillId="0" borderId="11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3" fillId="0" borderId="17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26A85-F40C-4C99-AB54-2740CD978758}">
  <dimension ref="A1:F28"/>
  <sheetViews>
    <sheetView view="pageBreakPreview" zoomScale="130" zoomScaleNormal="100" zoomScaleSheetLayoutView="130" workbookViewId="0">
      <selection sqref="A1:XFD9"/>
    </sheetView>
  </sheetViews>
  <sheetFormatPr defaultRowHeight="14.4" x14ac:dyDescent="0.3"/>
  <cols>
    <col min="1" max="1" width="21" customWidth="1"/>
    <col min="2" max="2" width="18" customWidth="1"/>
    <col min="3" max="3" width="18.33203125" customWidth="1"/>
    <col min="4" max="4" width="8.5546875" customWidth="1"/>
    <col min="5" max="5" width="21.88671875" customWidth="1"/>
    <col min="6" max="6" width="22.88671875" customWidth="1"/>
  </cols>
  <sheetData>
    <row r="1" spans="1:6" ht="15" thickBot="1" x14ac:dyDescent="0.35">
      <c r="A1" s="4" t="s">
        <v>8</v>
      </c>
      <c r="B1" s="5"/>
      <c r="C1" s="5"/>
      <c r="D1" s="5"/>
      <c r="E1" s="5"/>
      <c r="F1" s="6"/>
    </row>
    <row r="2" spans="1:6" ht="21" customHeight="1" x14ac:dyDescent="0.3">
      <c r="A2" s="7" t="s">
        <v>0</v>
      </c>
      <c r="B2" s="10" t="s">
        <v>1</v>
      </c>
      <c r="C2" s="10" t="s">
        <v>2</v>
      </c>
      <c r="D2" s="10" t="s">
        <v>6</v>
      </c>
      <c r="E2" s="23" t="s">
        <v>3</v>
      </c>
      <c r="F2" s="25" t="s">
        <v>4</v>
      </c>
    </row>
    <row r="3" spans="1:6" ht="15" thickBot="1" x14ac:dyDescent="0.35">
      <c r="A3" s="8"/>
      <c r="B3" s="9" t="s">
        <v>5</v>
      </c>
      <c r="C3" s="9" t="s">
        <v>5</v>
      </c>
      <c r="D3" s="9" t="s">
        <v>7</v>
      </c>
      <c r="E3" s="24"/>
      <c r="F3" s="26"/>
    </row>
    <row r="4" spans="1:6" ht="18" customHeight="1" thickBot="1" x14ac:dyDescent="0.35">
      <c r="A4" s="27" t="s">
        <v>11</v>
      </c>
      <c r="B4" s="28"/>
      <c r="C4" s="28"/>
      <c r="D4" s="28"/>
      <c r="E4" s="28"/>
      <c r="F4" s="29"/>
    </row>
    <row r="5" spans="1:6" ht="18" customHeight="1" x14ac:dyDescent="0.3">
      <c r="A5" s="16" t="s">
        <v>16</v>
      </c>
      <c r="B5" s="17">
        <v>34</v>
      </c>
      <c r="C5" s="18">
        <f t="shared" ref="C5:C8" si="0">B5/COS(RADIANS(D5))</f>
        <v>43.749825240367691</v>
      </c>
      <c r="D5" s="17">
        <v>39</v>
      </c>
      <c r="E5" s="19" t="s">
        <v>15</v>
      </c>
      <c r="F5" s="21" t="s">
        <v>15</v>
      </c>
    </row>
    <row r="6" spans="1:6" ht="18" customHeight="1" x14ac:dyDescent="0.3">
      <c r="A6" s="1" t="s">
        <v>17</v>
      </c>
      <c r="B6" s="2">
        <v>71</v>
      </c>
      <c r="C6" s="3">
        <f t="shared" si="0"/>
        <v>102.20851431342658</v>
      </c>
      <c r="D6" s="2">
        <v>46</v>
      </c>
      <c r="E6" s="20" t="s">
        <v>15</v>
      </c>
      <c r="F6" s="22" t="s">
        <v>15</v>
      </c>
    </row>
    <row r="7" spans="1:6" ht="18" customHeight="1" x14ac:dyDescent="0.3">
      <c r="A7" s="1" t="s">
        <v>18</v>
      </c>
      <c r="B7" s="2">
        <f>85-8</f>
        <v>77</v>
      </c>
      <c r="C7" s="3">
        <f t="shared" si="0"/>
        <v>110.84585355118094</v>
      </c>
      <c r="D7" s="2">
        <v>46</v>
      </c>
      <c r="E7" s="20" t="s">
        <v>15</v>
      </c>
      <c r="F7" s="22" t="s">
        <v>15</v>
      </c>
    </row>
    <row r="8" spans="1:6" ht="18" customHeight="1" x14ac:dyDescent="0.3">
      <c r="A8" s="1" t="s">
        <v>19</v>
      </c>
      <c r="B8" s="2">
        <f>54+8</f>
        <v>62</v>
      </c>
      <c r="C8" s="3">
        <f t="shared" si="0"/>
        <v>82.150805587626309</v>
      </c>
      <c r="D8" s="2">
        <v>41</v>
      </c>
      <c r="E8" s="20" t="s">
        <v>15</v>
      </c>
      <c r="F8" s="22" t="s">
        <v>15</v>
      </c>
    </row>
    <row r="9" spans="1:6" ht="18" customHeight="1" thickBot="1" x14ac:dyDescent="0.35">
      <c r="A9" s="1" t="s">
        <v>9</v>
      </c>
      <c r="B9" s="2">
        <v>12</v>
      </c>
      <c r="C9" s="3">
        <f t="shared" ref="C9" si="1">B9/COS(RADIANS(D9))</f>
        <v>16.407929533183143</v>
      </c>
      <c r="D9" s="2">
        <v>43</v>
      </c>
      <c r="E9" s="20" t="s">
        <v>15</v>
      </c>
      <c r="F9" s="22" t="s">
        <v>15</v>
      </c>
    </row>
    <row r="10" spans="1:6" ht="18" customHeight="1" thickBot="1" x14ac:dyDescent="0.35">
      <c r="A10" s="27" t="s">
        <v>10</v>
      </c>
      <c r="B10" s="28"/>
      <c r="C10" s="28"/>
      <c r="D10" s="28"/>
      <c r="E10" s="28"/>
      <c r="F10" s="29"/>
    </row>
    <row r="11" spans="1:6" ht="18" customHeight="1" x14ac:dyDescent="0.3">
      <c r="A11" s="16" t="s">
        <v>20</v>
      </c>
      <c r="B11" s="17">
        <v>48</v>
      </c>
      <c r="C11" s="18">
        <f t="shared" ref="C11:C14" si="2">B11/COS(RADIANS(D11))</f>
        <v>61.764459162872029</v>
      </c>
      <c r="D11" s="17">
        <v>39</v>
      </c>
      <c r="E11" s="20" t="s">
        <v>15</v>
      </c>
      <c r="F11" s="22" t="s">
        <v>15</v>
      </c>
    </row>
    <row r="12" spans="1:6" ht="18" customHeight="1" x14ac:dyDescent="0.3">
      <c r="A12" s="1" t="s">
        <v>21</v>
      </c>
      <c r="B12" s="2">
        <v>85</v>
      </c>
      <c r="C12" s="3">
        <f t="shared" si="2"/>
        <v>122.36230586818674</v>
      </c>
      <c r="D12" s="2">
        <v>46</v>
      </c>
      <c r="E12" s="20" t="s">
        <v>15</v>
      </c>
      <c r="F12" s="22" t="s">
        <v>15</v>
      </c>
    </row>
    <row r="13" spans="1:6" ht="18" customHeight="1" x14ac:dyDescent="0.3">
      <c r="A13" s="1" t="s">
        <v>22</v>
      </c>
      <c r="B13" s="2">
        <f>88-42</f>
        <v>46</v>
      </c>
      <c r="C13" s="3">
        <f t="shared" si="2"/>
        <v>66.21960082278342</v>
      </c>
      <c r="D13" s="2">
        <v>46</v>
      </c>
      <c r="E13" s="20" t="s">
        <v>15</v>
      </c>
      <c r="F13" s="22" t="s">
        <v>15</v>
      </c>
    </row>
    <row r="14" spans="1:6" ht="18" customHeight="1" thickBot="1" x14ac:dyDescent="0.35">
      <c r="A14" s="1" t="s">
        <v>23</v>
      </c>
      <c r="B14" s="2">
        <f>47+42</f>
        <v>89</v>
      </c>
      <c r="C14" s="3">
        <f t="shared" si="2"/>
        <v>117.92615640804421</v>
      </c>
      <c r="D14" s="2">
        <v>41</v>
      </c>
      <c r="E14" s="20" t="s">
        <v>15</v>
      </c>
      <c r="F14" s="22" t="s">
        <v>15</v>
      </c>
    </row>
    <row r="15" spans="1:6" ht="18" customHeight="1" thickBot="1" x14ac:dyDescent="0.35">
      <c r="A15" s="27" t="s">
        <v>12</v>
      </c>
      <c r="B15" s="28"/>
      <c r="C15" s="28"/>
      <c r="D15" s="28"/>
      <c r="E15" s="28"/>
      <c r="F15" s="29"/>
    </row>
    <row r="16" spans="1:6" ht="18" customHeight="1" x14ac:dyDescent="0.3">
      <c r="A16" s="16" t="s">
        <v>24</v>
      </c>
      <c r="B16" s="17">
        <v>23</v>
      </c>
      <c r="C16" s="18">
        <f t="shared" ref="C16:C21" si="3">B16/COS(RADIANS(D16))</f>
        <v>29.595470015542848</v>
      </c>
      <c r="D16" s="17">
        <v>39</v>
      </c>
      <c r="E16" s="19" t="s">
        <v>15</v>
      </c>
      <c r="F16" s="21" t="s">
        <v>15</v>
      </c>
    </row>
    <row r="17" spans="1:6" ht="18" customHeight="1" x14ac:dyDescent="0.3">
      <c r="A17" s="1" t="s">
        <v>25</v>
      </c>
      <c r="B17" s="2">
        <v>47</v>
      </c>
      <c r="C17" s="3">
        <f t="shared" si="3"/>
        <v>67.659157362409147</v>
      </c>
      <c r="D17" s="2">
        <v>46</v>
      </c>
      <c r="E17" s="20" t="s">
        <v>15</v>
      </c>
      <c r="F17" s="22" t="s">
        <v>15</v>
      </c>
    </row>
    <row r="18" spans="1:6" ht="18" customHeight="1" x14ac:dyDescent="0.3">
      <c r="A18" s="1" t="s">
        <v>26</v>
      </c>
      <c r="B18" s="2">
        <v>59</v>
      </c>
      <c r="C18" s="3">
        <f t="shared" si="3"/>
        <v>84.933835837917854</v>
      </c>
      <c r="D18" s="2">
        <v>46</v>
      </c>
      <c r="E18" s="20" t="s">
        <v>15</v>
      </c>
      <c r="F18" s="22" t="s">
        <v>15</v>
      </c>
    </row>
    <row r="19" spans="1:6" ht="18" customHeight="1" x14ac:dyDescent="0.3">
      <c r="A19" s="1" t="s">
        <v>27</v>
      </c>
      <c r="B19" s="2">
        <v>40</v>
      </c>
      <c r="C19" s="3">
        <f t="shared" ref="C19" si="4">B19/COS(RADIANS(D19))</f>
        <v>53.000519733952451</v>
      </c>
      <c r="D19" s="2">
        <v>41</v>
      </c>
      <c r="E19" s="20" t="s">
        <v>15</v>
      </c>
      <c r="F19" s="22" t="s">
        <v>15</v>
      </c>
    </row>
    <row r="20" spans="1:6" ht="18" customHeight="1" x14ac:dyDescent="0.3">
      <c r="A20" s="1" t="s">
        <v>28</v>
      </c>
      <c r="B20" s="2">
        <v>10</v>
      </c>
      <c r="C20" s="3">
        <f t="shared" si="3"/>
        <v>15.890157290657493</v>
      </c>
      <c r="D20" s="2">
        <v>51</v>
      </c>
      <c r="E20" s="20" t="s">
        <v>15</v>
      </c>
      <c r="F20" s="22" t="s">
        <v>15</v>
      </c>
    </row>
    <row r="21" spans="1:6" ht="18" customHeight="1" x14ac:dyDescent="0.3">
      <c r="A21" s="1" t="s">
        <v>13</v>
      </c>
      <c r="B21" s="2">
        <v>12</v>
      </c>
      <c r="C21" s="3">
        <f t="shared" si="3"/>
        <v>16.407929533183143</v>
      </c>
      <c r="D21" s="2">
        <v>43</v>
      </c>
      <c r="E21" s="20" t="s">
        <v>15</v>
      </c>
      <c r="F21" s="22" t="s">
        <v>15</v>
      </c>
    </row>
    <row r="22" spans="1:6" ht="18" customHeight="1" thickBot="1" x14ac:dyDescent="0.35">
      <c r="A22" s="1" t="s">
        <v>30</v>
      </c>
      <c r="B22" s="2">
        <v>2</v>
      </c>
      <c r="C22" s="3">
        <f t="shared" ref="C22" si="5">B22/COS(RADIANS(D22))</f>
        <v>2.0913835129742959</v>
      </c>
      <c r="D22" s="2">
        <v>17</v>
      </c>
      <c r="E22" s="20" t="s">
        <v>15</v>
      </c>
      <c r="F22" s="22" t="s">
        <v>15</v>
      </c>
    </row>
    <row r="23" spans="1:6" ht="19.8" customHeight="1" thickBot="1" x14ac:dyDescent="0.35">
      <c r="A23" s="11" t="s">
        <v>14</v>
      </c>
      <c r="B23" s="12">
        <f>SUM(B5:B22)</f>
        <v>717</v>
      </c>
      <c r="C23" s="13">
        <f>SUM(C5:C22)</f>
        <v>993.21390377430839</v>
      </c>
      <c r="D23" s="14"/>
      <c r="E23" s="14"/>
      <c r="F23" s="15"/>
    </row>
    <row r="28" spans="1:6" ht="18" customHeight="1" x14ac:dyDescent="0.3">
      <c r="A28" s="1" t="s">
        <v>29</v>
      </c>
      <c r="B28" s="2">
        <v>3.5</v>
      </c>
      <c r="C28" s="3">
        <f t="shared" ref="C28" si="6">B28/COS(RADIANS(D28))</f>
        <v>5.0384478886900421</v>
      </c>
      <c r="D28" s="2">
        <v>46</v>
      </c>
      <c r="E28" s="20" t="s">
        <v>15</v>
      </c>
      <c r="F28" s="22" t="s">
        <v>15</v>
      </c>
    </row>
  </sheetData>
  <mergeCells count="5">
    <mergeCell ref="E2:E3"/>
    <mergeCell ref="F2:F3"/>
    <mergeCell ref="A4:F4"/>
    <mergeCell ref="A15:F15"/>
    <mergeCell ref="A10:F10"/>
  </mergeCells>
  <phoneticPr fontId="2" type="noConversion"/>
  <pageMargins left="0.7" right="0.7" top="0.78740157499999996" bottom="0.78740157499999996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3340F-3352-4D5A-98F5-471E9EEE69BB}">
  <dimension ref="A1:F10"/>
  <sheetViews>
    <sheetView view="pageBreakPreview" zoomScale="130" zoomScaleNormal="100" zoomScaleSheetLayoutView="130" workbookViewId="0">
      <selection activeCell="B13" sqref="B13"/>
    </sheetView>
  </sheetViews>
  <sheetFormatPr defaultRowHeight="14.4" x14ac:dyDescent="0.3"/>
  <cols>
    <col min="1" max="1" width="21" customWidth="1"/>
    <col min="2" max="2" width="18" customWidth="1"/>
    <col min="3" max="3" width="18.33203125" customWidth="1"/>
    <col min="4" max="4" width="8.5546875" customWidth="1"/>
    <col min="5" max="5" width="21.88671875" customWidth="1"/>
    <col min="6" max="6" width="22.88671875" customWidth="1"/>
  </cols>
  <sheetData>
    <row r="1" spans="1:6" ht="15" thickBot="1" x14ac:dyDescent="0.35">
      <c r="A1" s="4" t="s">
        <v>8</v>
      </c>
      <c r="B1" s="5"/>
      <c r="C1" s="5"/>
      <c r="D1" s="5"/>
      <c r="E1" s="5"/>
      <c r="F1" s="6"/>
    </row>
    <row r="2" spans="1:6" ht="21" customHeight="1" x14ac:dyDescent="0.3">
      <c r="A2" s="7" t="s">
        <v>0</v>
      </c>
      <c r="B2" s="10" t="s">
        <v>1</v>
      </c>
      <c r="C2" s="10" t="s">
        <v>2</v>
      </c>
      <c r="D2" s="10" t="s">
        <v>6</v>
      </c>
      <c r="E2" s="23" t="s">
        <v>3</v>
      </c>
      <c r="F2" s="25" t="s">
        <v>4</v>
      </c>
    </row>
    <row r="3" spans="1:6" ht="15" thickBot="1" x14ac:dyDescent="0.35">
      <c r="A3" s="8"/>
      <c r="B3" s="9" t="s">
        <v>5</v>
      </c>
      <c r="C3" s="9" t="s">
        <v>5</v>
      </c>
      <c r="D3" s="9" t="s">
        <v>7</v>
      </c>
      <c r="E3" s="24"/>
      <c r="F3" s="26"/>
    </row>
    <row r="4" spans="1:6" ht="18" customHeight="1" thickBot="1" x14ac:dyDescent="0.35">
      <c r="A4" s="27" t="s">
        <v>11</v>
      </c>
      <c r="B4" s="28"/>
      <c r="C4" s="28"/>
      <c r="D4" s="28"/>
      <c r="E4" s="28"/>
      <c r="F4" s="29"/>
    </row>
    <row r="5" spans="1:6" ht="18" customHeight="1" x14ac:dyDescent="0.3">
      <c r="A5" s="16" t="s">
        <v>16</v>
      </c>
      <c r="B5" s="17">
        <v>34</v>
      </c>
      <c r="C5" s="18">
        <f t="shared" ref="C5:C9" si="0">B5/COS(RADIANS(D5))</f>
        <v>43.749825240367691</v>
      </c>
      <c r="D5" s="17">
        <v>39</v>
      </c>
      <c r="E5" s="19" t="s">
        <v>15</v>
      </c>
      <c r="F5" s="21" t="s">
        <v>15</v>
      </c>
    </row>
    <row r="6" spans="1:6" ht="18" customHeight="1" x14ac:dyDescent="0.3">
      <c r="A6" s="1" t="s">
        <v>17</v>
      </c>
      <c r="B6" s="2">
        <v>71</v>
      </c>
      <c r="C6" s="3">
        <f t="shared" si="0"/>
        <v>102.20851431342658</v>
      </c>
      <c r="D6" s="2">
        <v>46</v>
      </c>
      <c r="E6" s="20" t="s">
        <v>15</v>
      </c>
      <c r="F6" s="22" t="s">
        <v>15</v>
      </c>
    </row>
    <row r="7" spans="1:6" ht="18" customHeight="1" x14ac:dyDescent="0.3">
      <c r="A7" s="1" t="s">
        <v>18</v>
      </c>
      <c r="B7" s="2">
        <f>85-8</f>
        <v>77</v>
      </c>
      <c r="C7" s="3">
        <f t="shared" si="0"/>
        <v>110.84585355118094</v>
      </c>
      <c r="D7" s="2">
        <v>46</v>
      </c>
      <c r="E7" s="20" t="s">
        <v>15</v>
      </c>
      <c r="F7" s="22" t="s">
        <v>15</v>
      </c>
    </row>
    <row r="8" spans="1:6" ht="18" customHeight="1" x14ac:dyDescent="0.3">
      <c r="A8" s="1" t="s">
        <v>19</v>
      </c>
      <c r="B8" s="2">
        <f>54+8</f>
        <v>62</v>
      </c>
      <c r="C8" s="3">
        <f t="shared" si="0"/>
        <v>82.150805587626309</v>
      </c>
      <c r="D8" s="2">
        <v>41</v>
      </c>
      <c r="E8" s="20" t="s">
        <v>15</v>
      </c>
      <c r="F8" s="22" t="s">
        <v>15</v>
      </c>
    </row>
    <row r="9" spans="1:6" ht="18" customHeight="1" thickBot="1" x14ac:dyDescent="0.35">
      <c r="A9" s="1" t="s">
        <v>9</v>
      </c>
      <c r="B9" s="2">
        <v>12</v>
      </c>
      <c r="C9" s="3">
        <f t="shared" si="0"/>
        <v>16.407929533183143</v>
      </c>
      <c r="D9" s="2">
        <v>43</v>
      </c>
      <c r="E9" s="20" t="s">
        <v>15</v>
      </c>
      <c r="F9" s="22" t="s">
        <v>15</v>
      </c>
    </row>
    <row r="10" spans="1:6" ht="19.8" customHeight="1" thickBot="1" x14ac:dyDescent="0.35">
      <c r="A10" s="11" t="s">
        <v>14</v>
      </c>
      <c r="B10" s="12">
        <f>SUM(B5:B9)</f>
        <v>256</v>
      </c>
      <c r="C10" s="13">
        <f>SUM(C5:C9)</f>
        <v>355.36292822578469</v>
      </c>
      <c r="D10" s="14"/>
      <c r="E10" s="14"/>
      <c r="F10" s="15"/>
    </row>
  </sheetData>
  <mergeCells count="3">
    <mergeCell ref="E2:E3"/>
    <mergeCell ref="F2:F3"/>
    <mergeCell ref="A4:F4"/>
  </mergeCells>
  <pageMargins left="0.7" right="0.7" top="0.78740157499999996" bottom="0.78740157499999996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0D80B-7890-4DEA-9B7F-3F2CAFB6CEDF}">
  <dimension ref="A1:F9"/>
  <sheetViews>
    <sheetView view="pageBreakPreview" zoomScale="130" zoomScaleNormal="100" zoomScaleSheetLayoutView="130" workbookViewId="0">
      <selection activeCell="A14" sqref="A14:XFD14"/>
    </sheetView>
  </sheetViews>
  <sheetFormatPr defaultRowHeight="14.4" x14ac:dyDescent="0.3"/>
  <cols>
    <col min="1" max="1" width="21" customWidth="1"/>
    <col min="2" max="2" width="18" customWidth="1"/>
    <col min="3" max="3" width="18.33203125" customWidth="1"/>
    <col min="4" max="4" width="8.5546875" customWidth="1"/>
    <col min="5" max="5" width="21.88671875" customWidth="1"/>
    <col min="6" max="6" width="22.88671875" customWidth="1"/>
  </cols>
  <sheetData>
    <row r="1" spans="1:6" ht="15" thickBot="1" x14ac:dyDescent="0.35">
      <c r="A1" s="4" t="s">
        <v>8</v>
      </c>
      <c r="B1" s="5"/>
      <c r="C1" s="5"/>
      <c r="D1" s="5"/>
      <c r="E1" s="5"/>
      <c r="F1" s="6"/>
    </row>
    <row r="2" spans="1:6" ht="21" customHeight="1" x14ac:dyDescent="0.3">
      <c r="A2" s="7" t="s">
        <v>0</v>
      </c>
      <c r="B2" s="10" t="s">
        <v>1</v>
      </c>
      <c r="C2" s="10" t="s">
        <v>2</v>
      </c>
      <c r="D2" s="10" t="s">
        <v>6</v>
      </c>
      <c r="E2" s="23" t="s">
        <v>3</v>
      </c>
      <c r="F2" s="25" t="s">
        <v>4</v>
      </c>
    </row>
    <row r="3" spans="1:6" ht="15" thickBot="1" x14ac:dyDescent="0.35">
      <c r="A3" s="8"/>
      <c r="B3" s="9" t="s">
        <v>5</v>
      </c>
      <c r="C3" s="9" t="s">
        <v>5</v>
      </c>
      <c r="D3" s="9" t="s">
        <v>7</v>
      </c>
      <c r="E3" s="24"/>
      <c r="F3" s="26"/>
    </row>
    <row r="4" spans="1:6" ht="18" customHeight="1" thickBot="1" x14ac:dyDescent="0.35">
      <c r="A4" s="27" t="s">
        <v>10</v>
      </c>
      <c r="B4" s="28"/>
      <c r="C4" s="28"/>
      <c r="D4" s="28"/>
      <c r="E4" s="28"/>
      <c r="F4" s="29"/>
    </row>
    <row r="5" spans="1:6" ht="18" customHeight="1" x14ac:dyDescent="0.3">
      <c r="A5" s="16" t="s">
        <v>20</v>
      </c>
      <c r="B5" s="17">
        <v>48</v>
      </c>
      <c r="C5" s="18">
        <f t="shared" ref="C5:C8" si="0">B5/COS(RADIANS(D5))</f>
        <v>61.764459162872029</v>
      </c>
      <c r="D5" s="17">
        <v>39</v>
      </c>
      <c r="E5" s="20" t="s">
        <v>15</v>
      </c>
      <c r="F5" s="22" t="s">
        <v>15</v>
      </c>
    </row>
    <row r="6" spans="1:6" ht="18" customHeight="1" x14ac:dyDescent="0.3">
      <c r="A6" s="1" t="s">
        <v>21</v>
      </c>
      <c r="B6" s="2">
        <v>85</v>
      </c>
      <c r="C6" s="3">
        <f t="shared" si="0"/>
        <v>122.36230586818674</v>
      </c>
      <c r="D6" s="2">
        <v>46</v>
      </c>
      <c r="E6" s="20" t="s">
        <v>15</v>
      </c>
      <c r="F6" s="22" t="s">
        <v>15</v>
      </c>
    </row>
    <row r="7" spans="1:6" ht="18" customHeight="1" x14ac:dyDescent="0.3">
      <c r="A7" s="1" t="s">
        <v>22</v>
      </c>
      <c r="B7" s="2">
        <f>88-42</f>
        <v>46</v>
      </c>
      <c r="C7" s="3">
        <f t="shared" si="0"/>
        <v>66.21960082278342</v>
      </c>
      <c r="D7" s="2">
        <v>46</v>
      </c>
      <c r="E7" s="20" t="s">
        <v>15</v>
      </c>
      <c r="F7" s="22" t="s">
        <v>15</v>
      </c>
    </row>
    <row r="8" spans="1:6" ht="18" customHeight="1" thickBot="1" x14ac:dyDescent="0.35">
      <c r="A8" s="1" t="s">
        <v>23</v>
      </c>
      <c r="B8" s="2">
        <f>47+42</f>
        <v>89</v>
      </c>
      <c r="C8" s="3">
        <f t="shared" si="0"/>
        <v>117.92615640804421</v>
      </c>
      <c r="D8" s="2">
        <v>41</v>
      </c>
      <c r="E8" s="20" t="s">
        <v>15</v>
      </c>
      <c r="F8" s="22" t="s">
        <v>15</v>
      </c>
    </row>
    <row r="9" spans="1:6" ht="19.8" customHeight="1" thickBot="1" x14ac:dyDescent="0.35">
      <c r="A9" s="11" t="s">
        <v>14</v>
      </c>
      <c r="B9" s="12">
        <f>SUM(B5:B8)</f>
        <v>268</v>
      </c>
      <c r="C9" s="13">
        <f>SUM(C5:C8)</f>
        <v>368.27252226188642</v>
      </c>
      <c r="D9" s="14"/>
      <c r="E9" s="14"/>
      <c r="F9" s="15"/>
    </row>
  </sheetData>
  <mergeCells count="3">
    <mergeCell ref="E2:E3"/>
    <mergeCell ref="F2:F3"/>
    <mergeCell ref="A4:F4"/>
  </mergeCells>
  <pageMargins left="0.7" right="0.7" top="0.78740157499999996" bottom="0.78740157499999996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3E59-E145-41F3-B8FC-A82A64D2F86A}">
  <dimension ref="A1:F12"/>
  <sheetViews>
    <sheetView tabSelected="1" view="pageBreakPreview" zoomScale="130" zoomScaleNormal="100" zoomScaleSheetLayoutView="130" workbookViewId="0">
      <selection activeCell="D15" sqref="D15"/>
    </sheetView>
  </sheetViews>
  <sheetFormatPr defaultRowHeight="14.4" x14ac:dyDescent="0.3"/>
  <cols>
    <col min="1" max="1" width="21" customWidth="1"/>
    <col min="2" max="2" width="18" customWidth="1"/>
    <col min="3" max="3" width="18.33203125" customWidth="1"/>
    <col min="4" max="4" width="8.5546875" customWidth="1"/>
    <col min="5" max="5" width="21.88671875" customWidth="1"/>
    <col min="6" max="6" width="22.88671875" customWidth="1"/>
  </cols>
  <sheetData>
    <row r="1" spans="1:6" ht="15" thickBot="1" x14ac:dyDescent="0.35">
      <c r="A1" s="4" t="s">
        <v>8</v>
      </c>
      <c r="B1" s="5"/>
      <c r="C1" s="5"/>
      <c r="D1" s="5"/>
      <c r="E1" s="5"/>
      <c r="F1" s="6"/>
    </row>
    <row r="2" spans="1:6" ht="21" customHeight="1" x14ac:dyDescent="0.3">
      <c r="A2" s="7" t="s">
        <v>0</v>
      </c>
      <c r="B2" s="10" t="s">
        <v>1</v>
      </c>
      <c r="C2" s="10" t="s">
        <v>2</v>
      </c>
      <c r="D2" s="10" t="s">
        <v>6</v>
      </c>
      <c r="E2" s="23" t="s">
        <v>3</v>
      </c>
      <c r="F2" s="25" t="s">
        <v>4</v>
      </c>
    </row>
    <row r="3" spans="1:6" ht="15" thickBot="1" x14ac:dyDescent="0.35">
      <c r="A3" s="8"/>
      <c r="B3" s="9" t="s">
        <v>5</v>
      </c>
      <c r="C3" s="9" t="s">
        <v>5</v>
      </c>
      <c r="D3" s="9" t="s">
        <v>7</v>
      </c>
      <c r="E3" s="24"/>
      <c r="F3" s="26"/>
    </row>
    <row r="4" spans="1:6" ht="18" customHeight="1" thickBot="1" x14ac:dyDescent="0.35">
      <c r="A4" s="27" t="s">
        <v>12</v>
      </c>
      <c r="B4" s="28"/>
      <c r="C4" s="28"/>
      <c r="D4" s="28"/>
      <c r="E4" s="28"/>
      <c r="F4" s="29"/>
    </row>
    <row r="5" spans="1:6" ht="18" customHeight="1" x14ac:dyDescent="0.3">
      <c r="A5" s="16" t="s">
        <v>24</v>
      </c>
      <c r="B5" s="17">
        <v>23</v>
      </c>
      <c r="C5" s="18">
        <f t="shared" ref="C5:C11" si="0">B5/COS(RADIANS(D5))</f>
        <v>29.595470015542848</v>
      </c>
      <c r="D5" s="17">
        <v>39</v>
      </c>
      <c r="E5" s="19" t="s">
        <v>15</v>
      </c>
      <c r="F5" s="21" t="s">
        <v>15</v>
      </c>
    </row>
    <row r="6" spans="1:6" ht="18" customHeight="1" x14ac:dyDescent="0.3">
      <c r="A6" s="1" t="s">
        <v>25</v>
      </c>
      <c r="B6" s="2">
        <v>47</v>
      </c>
      <c r="C6" s="3">
        <f t="shared" si="0"/>
        <v>67.659157362409147</v>
      </c>
      <c r="D6" s="2">
        <v>46</v>
      </c>
      <c r="E6" s="20" t="s">
        <v>15</v>
      </c>
      <c r="F6" s="22" t="s">
        <v>15</v>
      </c>
    </row>
    <row r="7" spans="1:6" ht="18" customHeight="1" x14ac:dyDescent="0.3">
      <c r="A7" s="1" t="s">
        <v>26</v>
      </c>
      <c r="B7" s="2">
        <v>59</v>
      </c>
      <c r="C7" s="3">
        <f t="shared" si="0"/>
        <v>84.933835837917854</v>
      </c>
      <c r="D7" s="2">
        <v>46</v>
      </c>
      <c r="E7" s="20" t="s">
        <v>15</v>
      </c>
      <c r="F7" s="22" t="s">
        <v>15</v>
      </c>
    </row>
    <row r="8" spans="1:6" ht="18" customHeight="1" x14ac:dyDescent="0.3">
      <c r="A8" s="1" t="s">
        <v>27</v>
      </c>
      <c r="B8" s="2">
        <v>40</v>
      </c>
      <c r="C8" s="3">
        <f t="shared" si="0"/>
        <v>53.000519733952451</v>
      </c>
      <c r="D8" s="2">
        <v>41</v>
      </c>
      <c r="E8" s="20" t="s">
        <v>15</v>
      </c>
      <c r="F8" s="22" t="s">
        <v>15</v>
      </c>
    </row>
    <row r="9" spans="1:6" ht="18" customHeight="1" x14ac:dyDescent="0.3">
      <c r="A9" s="1" t="s">
        <v>28</v>
      </c>
      <c r="B9" s="2">
        <v>10</v>
      </c>
      <c r="C9" s="3">
        <f t="shared" si="0"/>
        <v>15.890157290657493</v>
      </c>
      <c r="D9" s="2">
        <v>51</v>
      </c>
      <c r="E9" s="20" t="s">
        <v>15</v>
      </c>
      <c r="F9" s="22" t="s">
        <v>15</v>
      </c>
    </row>
    <row r="10" spans="1:6" ht="18" customHeight="1" x14ac:dyDescent="0.3">
      <c r="A10" s="1" t="s">
        <v>13</v>
      </c>
      <c r="B10" s="2">
        <v>12</v>
      </c>
      <c r="C10" s="3">
        <f t="shared" si="0"/>
        <v>16.407929533183143</v>
      </c>
      <c r="D10" s="2">
        <v>43</v>
      </c>
      <c r="E10" s="20" t="s">
        <v>15</v>
      </c>
      <c r="F10" s="22" t="s">
        <v>15</v>
      </c>
    </row>
    <row r="11" spans="1:6" ht="18" customHeight="1" thickBot="1" x14ac:dyDescent="0.35">
      <c r="A11" s="1" t="s">
        <v>30</v>
      </c>
      <c r="B11" s="2">
        <v>2</v>
      </c>
      <c r="C11" s="3">
        <f t="shared" si="0"/>
        <v>2.0913835129742959</v>
      </c>
      <c r="D11" s="2">
        <v>17</v>
      </c>
      <c r="E11" s="20" t="s">
        <v>15</v>
      </c>
      <c r="F11" s="22" t="s">
        <v>15</v>
      </c>
    </row>
    <row r="12" spans="1:6" ht="19.8" customHeight="1" thickBot="1" x14ac:dyDescent="0.35">
      <c r="A12" s="11" t="s">
        <v>14</v>
      </c>
      <c r="B12" s="12">
        <f>SUM(B5:B11)</f>
        <v>193</v>
      </c>
      <c r="C12" s="13">
        <f>SUM(C5:C11)</f>
        <v>269.57845328663723</v>
      </c>
      <c r="D12" s="14"/>
      <c r="E12" s="14"/>
      <c r="F12" s="15"/>
    </row>
  </sheetData>
  <mergeCells count="3">
    <mergeCell ref="E2:E3"/>
    <mergeCell ref="F2:F3"/>
    <mergeCell ref="A4:F4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List1</vt:lpstr>
      <vt:lpstr>ETAPA II.</vt:lpstr>
      <vt:lpstr>ETAPA III.</vt:lpstr>
      <vt:lpstr>ETAPA IV.</vt:lpstr>
      <vt:lpstr>'ETAPA II.'!Oblast_tisku</vt:lpstr>
      <vt:lpstr>'ETAPA III.'!Oblast_tisku</vt:lpstr>
      <vt:lpstr>'ETAPA IV.'!Oblast_tisku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hoho</dc:creator>
  <cp:lastModifiedBy>Tomáš Valenta</cp:lastModifiedBy>
  <dcterms:created xsi:type="dcterms:W3CDTF">2019-07-08T06:43:02Z</dcterms:created>
  <dcterms:modified xsi:type="dcterms:W3CDTF">2024-07-09T09:08:30Z</dcterms:modified>
</cp:coreProperties>
</file>